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<sst xmlns="http://schemas.openxmlformats.org/spreadsheetml/2006/main" count="39" uniqueCount="39">
  <si>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</si>
  <si>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NAP100</t>
  </si>
  <si>
    <t xml:space="preserve">m²</t>
  </si>
  <si>
    <t xml:space="preserve">Aislamiento acústico en divisorias, a través del plenum.</t>
  </si>
  <si>
    <r>
      <rPr>
        <sz val="7.80"/>
        <color rgb="FF000000"/>
        <rFont val="Arial"/>
        <family val="2"/>
      </rPr>
      <t xml:space="preserve">Barrera acústica para divisoria, instalada a través del plenum, entre el forjado y la divisoria, formada por </t>
    </r>
    <r>
      <rPr>
        <b/>
        <sz val="7.80"/>
        <color rgb="FF000000"/>
        <rFont val="Arial"/>
        <family val="2"/>
      </rPr>
      <t xml:space="preserve">panel rígido de lana mineral aglomerada con resinas, barrera fónica DP8 2AluR "KNAUF INSULATION", compuesto por módulos de 1000x600x80 mm, revestido por las dos caras con aluminio reforzado, resistencia térmica 2,35 m²K/W, conductividad térmica 0,034 W/(mK), Euroclase A1 de reacción al fuego</t>
    </r>
    <r>
      <rPr>
        <sz val="7.80"/>
        <color rgb="FF000000"/>
        <rFont val="Arial"/>
        <family val="2"/>
      </rPr>
      <t xml:space="preserve">, fijado mecánicamente sobre una estructura soporte (no incluida en este precio).</t>
    </r>
  </si>
  <si>
    <t xml:space="preserve">Descompuesto</t>
  </si>
  <si>
    <t xml:space="preserve">Ud</t>
  </si>
  <si>
    <t xml:space="preserve">Descomposición</t>
  </si>
  <si>
    <t xml:space="preserve">Rend.</t>
  </si>
  <si>
    <t xml:space="preserve">Precio unitario</t>
  </si>
  <si>
    <t xml:space="preserve">Precio partida</t>
  </si>
  <si>
    <t xml:space="preserve">mt16lki040a</t>
  </si>
  <si>
    <t xml:space="preserve">m²</t>
  </si>
  <si>
    <t xml:space="preserve">Panel rígido de lana mineral aglomerada con resinas, barrera fónica DP8 2AluR "KNAUF INSULATION", compuesto por módulos de 1000x600x80 mm, revestido por las dos caras con aluminio reforzado, resistencia térmica 2,35 m²K/W, conductividad térmica 0,034 W/(mK), Euroclase A1 de reacción al fuego, como barrera acústica en plenums, entre el forjado y la divisoria.</t>
  </si>
  <si>
    <t xml:space="preserve">mt42con020</t>
  </si>
  <si>
    <t xml:space="preserve">m</t>
  </si>
  <si>
    <t xml:space="preserve">Cinta autoadhesiva de aluminio de 50 micras de espesor y 65 mm de ancho a base de resinas acrílicas, para el sellado y fijación del aislamiento.</t>
  </si>
  <si>
    <t xml:space="preserve">mo054</t>
  </si>
  <si>
    <t xml:space="preserve">h</t>
  </si>
  <si>
    <t xml:space="preserve">Oficial 1ª montador de aislamientos.</t>
  </si>
  <si>
    <t xml:space="preserve">mo101</t>
  </si>
  <si>
    <t xml:space="preserve">h</t>
  </si>
  <si>
    <t xml:space="preserve">Ayudante montador de aislamientos.</t>
  </si>
  <si>
    <t xml:space="preserve">%</t>
  </si>
  <si>
    <t xml:space="preserve">Medios auxiliares</t>
  </si>
  <si>
    <t xml:space="preserve">%</t>
  </si>
  <si>
    <t xml:space="preserve">Costes indirectos</t>
  </si>
  <si>
    <t xml:space="preserve">Coste de mantenimiento decenal: 2,43€ en los primeros 10 años.</t>
  </si>
  <si>
    <t xml:space="preserve">Total:</t>
  </si>
  <si>
    <t xml:space="preserve">Referencia norma UNE y Título de la norma transposición de norma armonizada</t>
  </si>
  <si>
    <r>
      <rPr>
        <sz val="7.80"/>
        <color rgb="FF000000"/>
        <rFont val="Arial"/>
        <family val="2"/>
      </rPr>
      <t xml:space="preserve">Aplicabilidad</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</si>
  <si>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Obligatoriedad</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</si>
  <si>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</si>
  <si>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13162:2013</t>
  </si>
  <si>
    <t xml:space="preserve">1/3/4</t>
  </si>
  <si>
    <t xml:space="preserve">Productos aislantes térmicos para aplicaciones en la edificación. Productos manufacturados de lana mineral (MW). Especificación.</t>
  </si>
  <si>
    <t xml:space="preserve">(1) Fecha de aplicabilidad de la norma armonizada e inicio del período de coexistencia</t>
  </si>
  <si>
    <t xml:space="preserve">(2) Fecha final del período de coexistencia / entrada en vigor marcado CE</t>
  </si>
  <si>
    <t xml:space="preserve">(3) Sistema de evaluación y verificación de la constancia de las prestaciones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</si>
</sst>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71" customWidth="1"/>
    <col min="5" max="5" width="27.69" customWidth="1"/>
    <col min="6" max="6" width="11.80" customWidth="1"/>
    <col min="7" max="7" width="1.02" customWidth="1"/>
    <col min="8" max="8" width="2.48" customWidth="1"/>
    <col min="9" max="9" width="3.93" customWidth="1"/>
    <col min="10" max="10" width="4.66" customWidth="1"/>
    <col min="11" max="11" width="6.70" customWidth="1"/>
    <col min="12" max="12" width="2.19" customWidth="1"/>
    <col min="13" max="13" width="4.66" customWidth="1"/>
    <col min="14" max="14" width="8.45" customWidth="1"/>
  </cols>
  <sheetData>
    <row r="1" spans="1:1" ht="1.80" thickBot="1" customHeight="1">
      <c r="A1" s="1" t="s">
        <v>0</v>
      </c>
      <c r="B1" s="1"/>
      <c r="C1" s="1"/>
      <c r="D1" s="1"/>
      <c r="E1" s="1"/>
      <c r="F1" s="1"/>
      <c r="G1" s="1"/>
      <c r="H1" s="1"/>
      <c r="I1" s="1"/>
      <c r="J1" s="1"/>
      <c r="K1" s="1"/>
      <c r="L1" s="1"/>
      <c r="M1" s="1"/>
      <c r="N1" s="1"/>
    </row>
    <row r="3" spans="1:14" ht="31.20" thickBot="1" customHeight="1">
      <c r="A3" s="3" t="s">
        <v>1</v>
      </c>
      <c r="B3" s="3"/>
      <c r="C3" s="3"/>
      <c r="D3" s="4" t="s">
        <v>2</v>
      </c>
      <c r="E3" s="3" t="s">
        <v>3</v>
      </c>
      <c r="F3" s="5"/>
      <c r="G3" s="5"/>
      <c r="H3" s="5"/>
      <c r="I3" s="5"/>
      <c r="J3" s="5"/>
      <c r="K3" s="5"/>
      <c r="L3" s="5"/>
      <c r="M3" s="5"/>
      <c r="N3" s="5"/>
    </row>
    <row r="4" spans="1:14" ht="40.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50.40" thickBot="1" customHeight="1">
      <c r="A8" s="10" t="s">
        <v>11</v>
      </c>
      <c r="B8" s="12" t="s">
        <v>12</v>
      </c>
      <c r="C8" s="10" t="s">
        <v>13</v>
      </c>
      <c r="D8" s="10"/>
      <c r="E8" s="10"/>
      <c r="F8" s="10"/>
      <c r="G8" s="10"/>
      <c r="H8" s="14">
        <v>1.050000</v>
      </c>
      <c r="I8" s="14"/>
      <c r="J8" s="16">
        <v>26.200000</v>
      </c>
      <c r="K8" s="16"/>
      <c r="L8" s="16"/>
      <c r="M8" s="16">
        <f ca="1">ROUND(INDIRECT(ADDRESS(ROW()+(0), COLUMN()+(-5), 1))*INDIRECT(ADDRESS(ROW()+(0), COLUMN()+(-3), 1)), 2)</f>
        <v>27.510000</v>
      </c>
      <c r="N8" s="16"/>
    </row>
    <row r="9" spans="1:14" ht="21.60" thickBot="1" customHeight="1">
      <c r="A9" s="17" t="s">
        <v>14</v>
      </c>
      <c r="B9" s="18" t="s">
        <v>15</v>
      </c>
      <c r="C9" s="17" t="s">
        <v>16</v>
      </c>
      <c r="D9" s="17"/>
      <c r="E9" s="17"/>
      <c r="F9" s="17"/>
      <c r="G9" s="17"/>
      <c r="H9" s="19">
        <v>1.500000</v>
      </c>
      <c r="I9" s="19"/>
      <c r="J9" s="20">
        <v>0.190000</v>
      </c>
      <c r="K9" s="20"/>
      <c r="L9" s="20"/>
      <c r="M9" s="20">
        <f ca="1">ROUND(INDIRECT(ADDRESS(ROW()+(0), COLUMN()+(-5), 1))*INDIRECT(ADDRESS(ROW()+(0), COLUMN()+(-3), 1)), 2)</f>
        <v>0.290000</v>
      </c>
      <c r="N9" s="20"/>
    </row>
    <row r="10" spans="1:14" ht="12.00" thickBot="1" customHeight="1">
      <c r="A10" s="17" t="s">
        <v>17</v>
      </c>
      <c r="B10" s="18" t="s">
        <v>18</v>
      </c>
      <c r="C10" s="17" t="s">
        <v>19</v>
      </c>
      <c r="D10" s="17"/>
      <c r="E10" s="17"/>
      <c r="F10" s="17"/>
      <c r="G10" s="17"/>
      <c r="H10" s="19">
        <v>0.543000</v>
      </c>
      <c r="I10" s="19"/>
      <c r="J10" s="20">
        <v>17.820000</v>
      </c>
      <c r="K10" s="20"/>
      <c r="L10" s="20"/>
      <c r="M10" s="20">
        <f ca="1">ROUND(INDIRECT(ADDRESS(ROW()+(0), COLUMN()+(-5), 1))*INDIRECT(ADDRESS(ROW()+(0), COLUMN()+(-3), 1)), 2)</f>
        <v>9.680000</v>
      </c>
      <c r="N10" s="20"/>
    </row>
    <row r="11" spans="1:14" ht="12.00" thickBot="1" customHeight="1">
      <c r="A11" s="17" t="s">
        <v>20</v>
      </c>
      <c r="B11" s="21" t="s">
        <v>21</v>
      </c>
      <c r="C11" s="22" t="s">
        <v>22</v>
      </c>
      <c r="D11" s="22"/>
      <c r="E11" s="22"/>
      <c r="F11" s="22"/>
      <c r="G11" s="22"/>
      <c r="H11" s="23">
        <v>0.543000</v>
      </c>
      <c r="I11" s="23"/>
      <c r="J11" s="24">
        <v>16.130000</v>
      </c>
      <c r="K11" s="24"/>
      <c r="L11" s="24"/>
      <c r="M11" s="24">
        <f ca="1">ROUND(INDIRECT(ADDRESS(ROW()+(0), COLUMN()+(-5), 1))*INDIRECT(ADDRESS(ROW()+(0), COLUMN()+(-3), 1)), 2)</f>
        <v>8.760000</v>
      </c>
      <c r="N11" s="24"/>
    </row>
    <row r="12" spans="1:14" ht="12.00" thickBot="1" customHeight="1">
      <c r="A12" s="17"/>
      <c r="B12" s="12" t="s">
        <v>23</v>
      </c>
      <c r="C12" s="10" t="s">
        <v>24</v>
      </c>
      <c r="D12" s="10"/>
      <c r="E12" s="10"/>
      <c r="F12" s="10"/>
      <c r="G12" s="10"/>
      <c r="H12" s="14">
        <v>2.000000</v>
      </c>
      <c r="I12" s="14"/>
      <c r="J12" s="16">
        <f ca="1">ROUND(SUM(INDIRECT(ADDRESS(ROW()+(-1), COLUMN()+(3), 1)),INDIRECT(ADDRESS(ROW()+(-2), COLUMN()+(3), 1)),INDIRECT(ADDRESS(ROW()+(-3), COLUMN()+(3), 1)),INDIRECT(ADDRESS(ROW()+(-4), COLUMN()+(3), 1))), 2)</f>
        <v>46.240000</v>
      </c>
      <c r="K12" s="16"/>
      <c r="L12" s="16"/>
      <c r="M12" s="16">
        <f ca="1">ROUND(INDIRECT(ADDRESS(ROW()+(0), COLUMN()+(-5), 1))*INDIRECT(ADDRESS(ROW()+(0), COLUMN()+(-3), 1))/100, 2)</f>
        <v>0.920000</v>
      </c>
      <c r="N12" s="16"/>
    </row>
    <row r="13" spans="1:14" ht="12.00" thickBot="1" customHeight="1">
      <c r="A13" s="22"/>
      <c r="B13" s="21" t="s">
        <v>25</v>
      </c>
      <c r="C13" s="22" t="s">
        <v>26</v>
      </c>
      <c r="D13" s="22"/>
      <c r="E13" s="22"/>
      <c r="F13" s="22"/>
      <c r="G13" s="22"/>
      <c r="H13" s="23">
        <v>3.000000</v>
      </c>
      <c r="I13" s="23"/>
      <c r="J13" s="24">
        <f ca="1">ROUND(SUM(INDIRECT(ADDRESS(ROW()+(-1), COLUMN()+(3), 1)),INDIRECT(ADDRESS(ROW()+(-2), COLUMN()+(3), 1)),INDIRECT(ADDRESS(ROW()+(-3), COLUMN()+(3), 1)),INDIRECT(ADDRESS(ROW()+(-4), COLUMN()+(3), 1)),INDIRECT(ADDRESS(ROW()+(-5), COLUMN()+(3), 1))), 2)</f>
        <v>47.160000</v>
      </c>
      <c r="K13" s="24"/>
      <c r="L13" s="24"/>
      <c r="M13" s="24">
        <f ca="1">ROUND(INDIRECT(ADDRESS(ROW()+(0), COLUMN()+(-5), 1))*INDIRECT(ADDRESS(ROW()+(0), COLUMN()+(-3), 1))/100, 2)</f>
        <v>1.410000</v>
      </c>
      <c r="N13" s="24"/>
    </row>
    <row r="14" spans="1:14" ht="12.00" thickBot="1" customHeight="1">
      <c r="A14" s="6" t="s">
        <v>27</v>
      </c>
      <c r="B14" s="7"/>
      <c r="C14" s="7"/>
      <c r="D14" s="7"/>
      <c r="E14" s="7"/>
      <c r="F14" s="7"/>
      <c r="G14" s="7"/>
      <c r="H14" s="25"/>
      <c r="I14" s="25"/>
      <c r="J14" s="6" t="s">
        <v>28</v>
      </c>
      <c r="K14" s="6"/>
      <c r="L14" s="6"/>
      <c r="M14" s="26">
        <f ca="1">ROUND(SUM(INDIRECT(ADDRESS(ROW()+(-1), COLUMN()+(0), 1)),INDIRECT(ADDRESS(ROW()+(-2), COLUMN()+(0), 1)),INDIRECT(ADDRESS(ROW()+(-3), COLUMN()+(0), 1)),INDIRECT(ADDRESS(ROW()+(-4), COLUMN()+(0), 1)),INDIRECT(ADDRESS(ROW()+(-5), COLUMN()+(0), 1)),INDIRECT(ADDRESS(ROW()+(-6), COLUMN()+(0), 1))), 2)</f>
        <v>48.570000</v>
      </c>
      <c r="N14" s="26"/>
    </row>
    <row r="17" spans="1:14" ht="21.60" thickBot="1" customHeight="1">
      <c r="A17" s="27" t="s">
        <v>29</v>
      </c>
      <c r="B17" s="27"/>
      <c r="C17" s="27"/>
      <c r="D17" s="27"/>
      <c r="E17" s="27"/>
      <c r="F17" s="27"/>
      <c r="G17" s="27" t="s">
        <v>30</v>
      </c>
      <c r="H17" s="27"/>
      <c r="I17" s="27"/>
      <c r="J17" s="27"/>
      <c r="K17" s="27" t="s">
        <v>31</v>
      </c>
      <c r="L17" s="27"/>
      <c r="M17" s="27"/>
      <c r="N17" s="27" t="s">
        <v>32</v>
      </c>
    </row>
    <row r="18" spans="1:14" ht="12.00" thickBot="1" customHeight="1">
      <c r="A18" s="28" t="s">
        <v>33</v>
      </c>
      <c r="B18" s="28"/>
      <c r="C18" s="28"/>
      <c r="D18" s="28"/>
      <c r="E18" s="28"/>
      <c r="F18" s="28"/>
      <c r="G18" s="29">
        <v>192013.000000</v>
      </c>
      <c r="H18" s="29"/>
      <c r="I18" s="29"/>
      <c r="J18" s="29"/>
      <c r="K18" s="29">
        <v>192013.000000</v>
      </c>
      <c r="L18" s="29"/>
      <c r="M18" s="29"/>
      <c r="N18" s="29" t="s">
        <v>34</v>
      </c>
    </row>
    <row r="19" spans="1:14" ht="21.60" thickBot="1" customHeight="1">
      <c r="A19" s="30" t="s">
        <v>35</v>
      </c>
      <c r="B19" s="30"/>
      <c r="C19" s="30"/>
      <c r="D19" s="30"/>
      <c r="E19" s="30"/>
      <c r="F19" s="30"/>
      <c r="G19" s="31"/>
      <c r="H19" s="31"/>
      <c r="I19" s="31"/>
      <c r="J19" s="31"/>
      <c r="K19" s="31"/>
      <c r="L19" s="31"/>
      <c r="M19" s="31"/>
      <c r="N19" s="31"/>
    </row>
    <row r="22" spans="1:1" ht="11.40" thickBot="1" customHeight="1">
      <c r="A22" s="1" t="s">
        <v>36</v>
      </c>
      <c r="B22" s="1"/>
      <c r="C22" s="1"/>
      <c r="D22" s="1"/>
      <c r="E22" s="1"/>
      <c r="F22" s="1"/>
      <c r="G22" s="1"/>
      <c r="H22" s="1"/>
      <c r="I22" s="1"/>
      <c r="J22" s="1"/>
      <c r="K22" s="1"/>
      <c r="L22" s="1"/>
      <c r="M22" s="1"/>
      <c r="N22" s="1"/>
    </row>
    <row r="23" spans="1:1" ht="11.40" thickBot="1" customHeight="1">
      <c r="A23" s="1" t="s">
        <v>37</v>
      </c>
      <c r="B23" s="1"/>
      <c r="C23" s="1"/>
      <c r="D23" s="1"/>
      <c r="E23" s="1"/>
      <c r="F23" s="1"/>
      <c r="G23" s="1"/>
      <c r="H23" s="1"/>
      <c r="I23" s="1"/>
      <c r="J23" s="1"/>
      <c r="K23" s="1"/>
      <c r="L23" s="1"/>
      <c r="M23" s="1"/>
      <c r="N23" s="1"/>
    </row>
    <row r="24" spans="1:1" ht="11.40" thickBot="1" customHeight="1">
      <c r="A24" s="1" t="s">
        <v>38</v>
      </c>
      <c r="B24" s="1"/>
      <c r="C24" s="1"/>
      <c r="D24" s="1"/>
      <c r="E24" s="1"/>
      <c r="F24" s="1"/>
      <c r="G24" s="1"/>
      <c r="H24" s="1"/>
      <c r="I24" s="1"/>
      <c r="J24" s="1"/>
      <c r="K24" s="1"/>
      <c r="L24" s="1"/>
      <c r="M24" s="1"/>
      <c r="N24" s="1"/>
    </row>
  </sheetData>
  <mergeCells count="49">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A14:G14"/>
    <mergeCell ref="H14:I14"/>
    <mergeCell ref="J14:L14"/>
    <mergeCell ref="M14:N14"/>
    <mergeCell ref="A17:F17"/>
    <mergeCell ref="G17:J17"/>
    <mergeCell ref="K17:M17"/>
    <mergeCell ref="A18:F18"/>
    <mergeCell ref="G18:J19"/>
    <mergeCell ref="K18:M19"/>
    <mergeCell ref="N18:N19"/>
    <mergeCell ref="A19:F19"/>
    <mergeCell ref="A22:N22"/>
    <mergeCell ref="A23:N23"/>
    <mergeCell ref="A24:N24"/>
  </mergeCells>
  <pageMargins left="0.620079" right="0.472441" top="0.472441" bottom="0.472441" header="0.0" footer="0.0"/>
  <pageSetup paperSize="9" orientation="portrait"/>
  <rowBreaks count="0" manualBreakCount="0">
    </rowBreaks>
</worksheet>
</file>